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Исх. данные" sheetId="1" r:id="rId1"/>
    <sheet name="Прогноз" sheetId="2" r:id="rId2"/>
    <sheet name="Результаты" sheetId="3" r:id="rId3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'Результаты'!$J$2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<sst xmlns="http://schemas.openxmlformats.org/spreadsheetml/2006/main" count="39" uniqueCount="15">
  <si>
    <t>22.03.2013 </t>
  </si>
  <si>
    <t>20.03.2013 </t>
  </si>
  <si>
    <t>26.03.2013 </t>
  </si>
  <si>
    <t>24.03.2013 </t>
  </si>
  <si>
    <t>27.03.2013 </t>
  </si>
  <si>
    <t>25.03.2013 </t>
  </si>
  <si>
    <t>ВТБ24</t>
  </si>
  <si>
    <t>VTB</t>
  </si>
  <si>
    <t>Uni</t>
  </si>
  <si>
    <t>22.3.2013 </t>
  </si>
  <si>
    <t>Курс ЦБ</t>
  </si>
  <si>
    <t>Юникредит</t>
  </si>
  <si>
    <t>Связной</t>
  </si>
  <si>
    <t>Sv</t>
  </si>
  <si>
    <t>Среднее откл. от курса ЦБ у опорных точек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</si>
</sst>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000"/>
    <numFmt numFmtId="182" formatCode="#,##0.00000"/>
    <numFmt numFmtId="183" formatCode="0.0"/>
    <numFmt numFmtId="184" formatCode="0.000"/>
    <numFmt numFmtId="185" formatCode="0.0000"/>
    <numFmt numFmtId="186" formatCode="mmm/yyyy"/>
    <numFmt numFmtId="187" formatCode="m/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10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55"/>
          <c:y val="0.11975"/>
          <c:w val="0.99225"/>
          <c:h val="0.77875"/>
        </c:manualLayout>
      </c:layout>
      <c:lineChart>
        <c:grouping val="stacked"/>
        <c:varyColors val="0"/>
        <c:ser>
          <c:idx val="1"/>
          <c:order val="0"/>
          <c:tx>
            <c:strRef>
              <c:f>Результаты!$C$1</c:f>
              <c:strCache>
                <c:ptCount val="1"/>
                <c:pt idx="0">
                  <c:v>ВТБ24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Результаты!$A$2:$A$10</c:f>
              <c:strCache/>
            </c:strRef>
          </c:cat>
          <c:val>
            <c:numRef>
              <c:f>Результаты!$C$2:$C$10</c:f>
              <c:numCache/>
            </c:numRef>
          </c:val>
          <c:smooth val="0"/>
        </c:ser>
        <c:marker val="1"/>
        <c:axId val="6550150"/>
        <c:axId val="58951351"/>
      </c:lineChart>
      <c:dateAx>
        <c:axId val="655015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513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951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0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25"/>
          <c:y val="0.90325"/>
          <c:w val="0.159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133350</xdr:rowOff>
    </xdr:from>
    <xdr:to>
      <xdr:col>16</xdr:col>
      <xdr:colOff>304800</xdr:colOff>
      <xdr:row>19</xdr:row>
      <xdr:rowOff>19050</xdr:rowOff>
    </xdr:to>
    <xdr:graphicFrame>
      <xdr:nvGraphicFramePr>
        <xdr:cNvPr id="1" name="Graf 1"/>
        <xdr:cNvGraphicFramePr/>
      </xdr:nvGraphicFramePr>
      <xdr:xfrm>
        <a:off x="5600700" y="895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8">
      <selection activeCell="C17" sqref="C17"/>
    </sheetView>
  </sheetViews>
  <sheetFormatPr defaultColWidth="9.140625" defaultRowHeight="15"/>
  <cols>
    <col min="1" max="1" width="10.421875" style="0" bestFit="1" customWidth="1"/>
    <col min="2" max="2" width="4.421875" style="0" bestFit="1" customWidth="1"/>
    <col min="3" max="3" width="16.8515625" style="0" customWidth="1"/>
    <col min="4" max="4" width="11.00390625" style="0" customWidth="1"/>
    <col min="5" max="5" width="21.7109375" style="0" customWidth="1"/>
    <col min="6" max="6" width="10.421875" style="0" bestFit="1" customWidth="1"/>
    <col min="7" max="7" width="10.421875" style="0" customWidth="1"/>
    <col min="8" max="8" width="8.421875" style="0" bestFit="1" customWidth="1"/>
    <col min="9" max="9" width="7.140625" style="0" customWidth="1"/>
    <col min="10" max="10" width="20.28125" style="0" customWidth="1"/>
    <col min="11" max="11" width="9.8515625" style="0" bestFit="1" customWidth="1"/>
    <col min="12" max="12" width="8.421875" style="0" bestFit="1" customWidth="1"/>
    <col min="13" max="13" width="6.57421875" style="0" bestFit="1" customWidth="1"/>
    <col min="14" max="14" width="20.28125" style="0" bestFit="1" customWidth="1"/>
    <col min="15" max="15" width="9.8515625" style="0" bestFit="1" customWidth="1"/>
    <col min="16" max="16" width="9.140625" style="0" bestFit="1" customWidth="1"/>
    <col min="17" max="17" width="6.57421875" style="0" bestFit="1" customWidth="1"/>
  </cols>
  <sheetData>
    <row r="2" spans="2:7" ht="15">
      <c r="B2" t="s">
        <v>6</v>
      </c>
      <c r="C2" s="1">
        <v>41352</v>
      </c>
      <c r="D2" s="1">
        <v>41353</v>
      </c>
      <c r="E2">
        <v>40000</v>
      </c>
      <c r="F2">
        <v>63756.25</v>
      </c>
      <c r="G2">
        <f>F2/E2</f>
        <v>1.59390625</v>
      </c>
    </row>
    <row r="3" spans="2:7" ht="15">
      <c r="B3" t="s">
        <v>6</v>
      </c>
      <c r="C3" s="1">
        <v>41353</v>
      </c>
      <c r="D3" s="1">
        <v>41354</v>
      </c>
      <c r="E3">
        <v>26000</v>
      </c>
      <c r="F3">
        <v>41372.44</v>
      </c>
      <c r="G3">
        <f>F3/E3</f>
        <v>1.5912476923076924</v>
      </c>
    </row>
    <row r="4" spans="2:7" ht="15">
      <c r="B4" t="s">
        <v>6</v>
      </c>
      <c r="C4" s="1">
        <v>41355</v>
      </c>
      <c r="D4" s="1">
        <v>41358</v>
      </c>
      <c r="E4">
        <v>22000</v>
      </c>
      <c r="F4">
        <v>34849.91</v>
      </c>
      <c r="G4">
        <f>F4/E4</f>
        <v>1.5840868181818184</v>
      </c>
    </row>
    <row r="5" spans="2:7" ht="15">
      <c r="B5" t="s">
        <v>6</v>
      </c>
      <c r="C5" s="1">
        <v>41360</v>
      </c>
      <c r="D5" s="1">
        <v>41361</v>
      </c>
      <c r="E5">
        <v>24000</v>
      </c>
      <c r="F5">
        <v>37696.95</v>
      </c>
      <c r="G5">
        <f>F5/E5</f>
        <v>1.57070625</v>
      </c>
    </row>
    <row r="6" spans="2:7" ht="15">
      <c r="B6" t="s">
        <v>11</v>
      </c>
      <c r="C6" s="1" t="s">
        <v>1</v>
      </c>
      <c r="D6" s="1" t="s">
        <v>9</v>
      </c>
      <c r="E6">
        <v>3000</v>
      </c>
      <c r="F6">
        <v>4741.69</v>
      </c>
      <c r="G6">
        <f>F6/E6</f>
        <v>1.580563333333333</v>
      </c>
    </row>
    <row r="7" spans="2:7" ht="15">
      <c r="B7" t="s">
        <v>11</v>
      </c>
      <c r="C7" s="1" t="s">
        <v>0</v>
      </c>
      <c r="D7" s="1" t="s">
        <v>2</v>
      </c>
      <c r="E7">
        <v>3000</v>
      </c>
      <c r="F7">
        <v>4727.87</v>
      </c>
      <c r="G7">
        <f>F7/E7</f>
        <v>1.5759566666666667</v>
      </c>
    </row>
    <row r="8" spans="2:7" ht="15">
      <c r="B8" t="s">
        <v>11</v>
      </c>
      <c r="C8" s="1" t="s">
        <v>3</v>
      </c>
      <c r="D8" s="1" t="s">
        <v>2</v>
      </c>
      <c r="E8">
        <v>3000</v>
      </c>
      <c r="F8">
        <v>4727.87</v>
      </c>
      <c r="G8">
        <f>F8/E8</f>
        <v>1.5759566666666667</v>
      </c>
    </row>
    <row r="9" spans="2:7" ht="15">
      <c r="B9" t="s">
        <v>11</v>
      </c>
      <c r="C9" s="1" t="s">
        <v>5</v>
      </c>
      <c r="D9" s="1" t="s">
        <v>4</v>
      </c>
      <c r="E9">
        <v>3000</v>
      </c>
      <c r="F9">
        <v>4715.66</v>
      </c>
      <c r="G9">
        <f>F9/E9</f>
        <v>1.5718866666666667</v>
      </c>
    </row>
    <row r="10" spans="2:7" ht="15">
      <c r="B10" t="s">
        <v>12</v>
      </c>
      <c r="C10" s="1" t="s">
        <v>1</v>
      </c>
      <c r="D10" s="1">
        <v>41356</v>
      </c>
      <c r="E10">
        <v>3000</v>
      </c>
      <c r="F10">
        <v>4756.81</v>
      </c>
      <c r="G10">
        <f>F10/E10</f>
        <v>1.5856033333333335</v>
      </c>
    </row>
    <row r="11" spans="2:7" ht="15">
      <c r="B11" t="s">
        <v>12</v>
      </c>
      <c r="C11" s="1" t="s">
        <v>0</v>
      </c>
      <c r="D11" s="1">
        <v>41357</v>
      </c>
      <c r="E11">
        <v>3000</v>
      </c>
      <c r="F11">
        <v>4750.52</v>
      </c>
      <c r="G11">
        <f>F11/E11</f>
        <v>1.5835066666666668</v>
      </c>
    </row>
    <row r="12" spans="2:7" ht="15">
      <c r="B12" t="s">
        <v>12</v>
      </c>
      <c r="C12" s="1" t="s">
        <v>3</v>
      </c>
      <c r="D12" s="1">
        <v>41360</v>
      </c>
      <c r="E12">
        <v>3000</v>
      </c>
      <c r="F12">
        <v>4745.99</v>
      </c>
      <c r="G12">
        <f>F12/E12</f>
        <v>1.5819966666666665</v>
      </c>
    </row>
    <row r="13" spans="2:7" ht="15">
      <c r="B13" t="s">
        <v>12</v>
      </c>
      <c r="C13" s="1" t="s">
        <v>5</v>
      </c>
      <c r="D13" s="1">
        <v>41360</v>
      </c>
      <c r="E13">
        <v>3000</v>
      </c>
      <c r="F13">
        <v>4733.74</v>
      </c>
      <c r="G13">
        <f>F13/E13</f>
        <v>1.5779133333333333</v>
      </c>
    </row>
    <row r="16" spans="4:9" ht="15">
      <c r="D16" t="s">
        <v>10</v>
      </c>
      <c r="E16" t="s">
        <v>6</v>
      </c>
      <c r="G16" t="s">
        <v>11</v>
      </c>
      <c r="I16" t="s">
        <v>12</v>
      </c>
    </row>
    <row r="17" spans="3:10" ht="15">
      <c r="C17" s="1">
        <v>41353</v>
      </c>
      <c r="D17">
        <v>1.5571899999999999</v>
      </c>
      <c r="E17">
        <f>G2</f>
        <v>1.59390625</v>
      </c>
      <c r="F17">
        <f>(1-$D17/E17)</f>
        <v>0.02303538868738375</v>
      </c>
      <c r="H17" t="e">
        <f>(1-$D17/G17)</f>
        <v>#DIV/0!</v>
      </c>
      <c r="J17" t="e">
        <f>(1-$D17/I17)</f>
        <v>#DIV/0!</v>
      </c>
    </row>
    <row r="18" spans="3:10" ht="15">
      <c r="C18" s="1">
        <v>41354</v>
      </c>
      <c r="D18">
        <v>1.55833</v>
      </c>
      <c r="E18">
        <f>G3</f>
        <v>1.5912476923076924</v>
      </c>
      <c r="F18">
        <f>(1-$D18/E18)</f>
        <v>0.02068671801808164</v>
      </c>
      <c r="H18" t="e">
        <f>(1-$D18/G18)</f>
        <v>#DIV/0!</v>
      </c>
      <c r="J18" t="e">
        <f>(1-$D18/I18)</f>
        <v>#DIV/0!</v>
      </c>
    </row>
    <row r="19" spans="3:10" ht="15">
      <c r="C19" s="1">
        <v>41355</v>
      </c>
      <c r="D19">
        <v>1.5524499999999999</v>
      </c>
      <c r="F19" t="e">
        <f>(1-$D19/E19)</f>
        <v>#DIV/0!</v>
      </c>
      <c r="G19">
        <f>G6</f>
        <v>1.580563333333333</v>
      </c>
      <c r="H19">
        <f>(1-$D19/G19)</f>
        <v>0.01778690719975362</v>
      </c>
      <c r="J19" t="e">
        <f>(1-$D19/I19)</f>
        <v>#DIV/0!</v>
      </c>
    </row>
    <row r="20" spans="3:10" ht="15">
      <c r="C20" s="1">
        <v>41356</v>
      </c>
      <c r="D20">
        <v>1.5467</v>
      </c>
      <c r="F20" t="e">
        <f>(1-$D20/E20)</f>
        <v>#DIV/0!</v>
      </c>
      <c r="H20" t="e">
        <f>(1-$D20/G20)</f>
        <v>#DIV/0!</v>
      </c>
      <c r="I20">
        <f>G10</f>
        <v>1.5856033333333335</v>
      </c>
      <c r="J20">
        <f>(1-$D20/I20)</f>
        <v>0.024535350371362452</v>
      </c>
    </row>
    <row r="21" spans="3:10" ht="15">
      <c r="C21" s="1">
        <v>41357</v>
      </c>
      <c r="D21">
        <v>1.5467</v>
      </c>
      <c r="F21" t="e">
        <f>(1-$D21/E21)</f>
        <v>#DIV/0!</v>
      </c>
      <c r="H21" t="e">
        <f>(1-$D21/G21)</f>
        <v>#DIV/0!</v>
      </c>
      <c r="I21">
        <f>G11</f>
        <v>1.5835066666666668</v>
      </c>
      <c r="J21">
        <f>(1-$D21/I21)</f>
        <v>0.023243771208204755</v>
      </c>
    </row>
    <row r="22" spans="3:10" ht="15">
      <c r="C22" s="1">
        <v>41358</v>
      </c>
      <c r="D22">
        <v>1.5467</v>
      </c>
      <c r="E22">
        <f>G4</f>
        <v>1.5840868181818184</v>
      </c>
      <c r="F22">
        <f>(1-$D22/E22)</f>
        <v>0.023601495671007666</v>
      </c>
      <c r="H22" t="e">
        <f>(1-$D22/G22)</f>
        <v>#DIV/0!</v>
      </c>
      <c r="J22" t="e">
        <f>(1-$D22/I22)</f>
        <v>#DIV/0!</v>
      </c>
    </row>
    <row r="23" spans="3:10" ht="15">
      <c r="C23" s="1">
        <v>41359</v>
      </c>
      <c r="D23">
        <v>1.55013</v>
      </c>
      <c r="F23" t="e">
        <f>(1-$D23/E23)</f>
        <v>#DIV/0!</v>
      </c>
      <c r="G23">
        <f>G7</f>
        <v>1.5759566666666667</v>
      </c>
      <c r="H23">
        <f>(1-$D23/G23)</f>
        <v>0.01638792944814471</v>
      </c>
      <c r="J23" t="e">
        <f>(1-$D23/I23)</f>
        <v>#DIV/0!</v>
      </c>
    </row>
    <row r="24" spans="3:10" ht="15">
      <c r="C24" s="1">
        <v>41360</v>
      </c>
      <c r="D24">
        <v>1.54498</v>
      </c>
      <c r="F24" t="e">
        <f>(1-$D24/E24)</f>
        <v>#DIV/0!</v>
      </c>
      <c r="G24">
        <f>G9</f>
        <v>1.5718866666666667</v>
      </c>
      <c r="H24">
        <f>(1-$D24/G24)</f>
        <v>0.017117434250984997</v>
      </c>
      <c r="I24">
        <f>G12</f>
        <v>1.5819966666666665</v>
      </c>
      <c r="J24">
        <f>(1-$D24/I24)</f>
        <v>0.02339870079793671</v>
      </c>
    </row>
    <row r="25" spans="3:10" ht="15">
      <c r="C25" s="1">
        <v>41361</v>
      </c>
      <c r="D25">
        <v>1.5402200000000001</v>
      </c>
      <c r="E25">
        <f>G5</f>
        <v>1.57070625</v>
      </c>
      <c r="F25">
        <f>(1-$D25/E25)</f>
        <v>0.019409262553071183</v>
      </c>
      <c r="H25" t="e">
        <f>(1-$D25/G25)</f>
        <v>#DIV/0!</v>
      </c>
      <c r="J25" t="e">
        <f>(1-$D25/I25)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5" sqref="D15"/>
    </sheetView>
  </sheetViews>
  <sheetFormatPr defaultColWidth="9.140625" defaultRowHeight="15"/>
  <cols>
    <col min="4" max="4" width="16.28125" style="0" bestFit="1" customWidth="1"/>
  </cols>
  <sheetData>
    <row r="1" spans="1:7" ht="15">
      <c r="A1" t="s">
        <v>6</v>
      </c>
      <c r="D1" t="s">
        <v>11</v>
      </c>
      <c r="G1" t="s">
        <v>12</v>
      </c>
    </row>
    <row r="2" spans="1:8" ht="15">
      <c r="A2" s="1">
        <v>41353</v>
      </c>
      <c r="B2" s="2">
        <v>1.59390625</v>
      </c>
      <c r="D2" s="1">
        <v>41355</v>
      </c>
      <c r="E2" s="2">
        <v>1.580563333333333</v>
      </c>
      <c r="G2" s="1">
        <v>41356</v>
      </c>
      <c r="H2" s="2">
        <v>1.5856033333333335</v>
      </c>
    </row>
    <row r="3" spans="1:8" ht="15">
      <c r="A3" s="1">
        <v>41354</v>
      </c>
      <c r="B3" s="2">
        <v>1.5912476923076924</v>
      </c>
      <c r="D3" s="1">
        <v>41359</v>
      </c>
      <c r="E3" s="2">
        <v>1.5759566666666667</v>
      </c>
      <c r="G3" s="1">
        <v>41357</v>
      </c>
      <c r="H3" s="2">
        <v>1.5835066666666668</v>
      </c>
    </row>
    <row r="4" spans="1:8" ht="15">
      <c r="A4" s="1">
        <v>41358</v>
      </c>
      <c r="B4" s="2">
        <v>1.5840868181818184</v>
      </c>
      <c r="D4" s="1">
        <v>41360</v>
      </c>
      <c r="E4" s="2">
        <v>1.5718866666666667</v>
      </c>
      <c r="G4" s="1">
        <v>41360</v>
      </c>
      <c r="H4" s="2">
        <v>1.5819966666666665</v>
      </c>
    </row>
    <row r="5" spans="1:2" ht="15">
      <c r="A5" s="1">
        <v>41361</v>
      </c>
      <c r="B5" s="2">
        <v>1.57070625</v>
      </c>
    </row>
    <row r="6" spans="4:8" ht="15">
      <c r="D6" s="1">
        <v>41353</v>
      </c>
      <c r="E6">
        <f>FORECAST(D6,E2:E4,D2:D4)</f>
        <v>1.5839784126984142</v>
      </c>
      <c r="G6" s="1">
        <v>41353</v>
      </c>
      <c r="H6">
        <f>FORECAST(G6,H2:H4,G2:G4)</f>
        <v>1.5874810256410186</v>
      </c>
    </row>
    <row r="7" spans="1:8" ht="15">
      <c r="A7" s="1">
        <v>41355</v>
      </c>
      <c r="B7">
        <f>FORECAST(A7,B2:B5,A2:A5)</f>
        <v>1.58910197531128</v>
      </c>
      <c r="D7" s="1">
        <v>41354</v>
      </c>
      <c r="E7">
        <f>FORECAST(D7,E2:E4,D2:D4)</f>
        <v>1.5824098412698504</v>
      </c>
      <c r="G7" s="1">
        <v>41354</v>
      </c>
      <c r="H7">
        <f>FORECAST(G7,H2:H4,G2:G4)</f>
        <v>1.5866712820512774</v>
      </c>
    </row>
    <row r="8" spans="1:8" ht="15">
      <c r="A8" s="1">
        <v>41356</v>
      </c>
      <c r="B8">
        <f>FORECAST(A8,B2:B5,A2:A5)</f>
        <v>1.5863584935186736</v>
      </c>
      <c r="D8" s="1">
        <v>41356</v>
      </c>
      <c r="E8">
        <f>FORECAST(D8,E2:E4,D2:D4)</f>
        <v>1.5792726984127086</v>
      </c>
      <c r="G8" s="1">
        <v>41355</v>
      </c>
      <c r="H8">
        <f>FORECAST(G8,H2:H4,G2:G4)</f>
        <v>1.5858615384615362</v>
      </c>
    </row>
    <row r="9" spans="1:8" ht="15">
      <c r="A9" s="1">
        <v>41357</v>
      </c>
      <c r="B9">
        <f>FORECAST(A9,B2:B5,A2:A5)</f>
        <v>1.5836150117260814</v>
      </c>
      <c r="D9" s="1">
        <v>41357</v>
      </c>
      <c r="E9">
        <f>FORECAST(D9,E2:E4,D2:D4)</f>
        <v>1.5777041269841305</v>
      </c>
      <c r="G9" s="1">
        <v>41358</v>
      </c>
      <c r="H9">
        <f>FORECAST(G9,H2:H4,G2:G4)</f>
        <v>1.5834323076922985</v>
      </c>
    </row>
    <row r="10" spans="1:8" ht="15">
      <c r="A10" s="1">
        <v>41359</v>
      </c>
      <c r="B10">
        <f>FORECAST(A10,B2:B5,A2:A5)</f>
        <v>1.5781280481408828</v>
      </c>
      <c r="D10" s="1">
        <v>41358</v>
      </c>
      <c r="E10">
        <f>FORECAST(D10,E2:E4,D2:D4)</f>
        <v>1.5761355555555525</v>
      </c>
      <c r="G10" s="1">
        <v>41359</v>
      </c>
      <c r="H10">
        <f>FORECAST(G10,H2:H4,G2:G4)</f>
        <v>1.5826225641025573</v>
      </c>
    </row>
    <row r="11" spans="1:8" ht="15">
      <c r="A11" s="1">
        <v>41360</v>
      </c>
      <c r="B11">
        <f>FORECAST(A11,B2:B5,A2:A5)</f>
        <v>1.5753845663482906</v>
      </c>
      <c r="D11" s="1">
        <v>41361</v>
      </c>
      <c r="E11">
        <f>FORECAST(D11,E2:E4,D2:D4)</f>
        <v>1.5714298412698469</v>
      </c>
      <c r="G11" s="1">
        <v>41361</v>
      </c>
      <c r="H11">
        <f>FORECAST(G11,H2:H4,G2:G4)</f>
        <v>1.5810030769230679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2" max="3" width="9.57421875" style="0" bestFit="1" customWidth="1"/>
    <col min="5" max="5" width="9.57421875" style="0" bestFit="1" customWidth="1"/>
    <col min="7" max="7" width="9.57421875" style="0" bestFit="1" customWidth="1"/>
  </cols>
  <sheetData>
    <row r="1" spans="2:10" ht="15">
      <c r="B1" t="s">
        <v>10</v>
      </c>
      <c r="C1" t="s">
        <v>6</v>
      </c>
      <c r="E1" t="s">
        <v>11</v>
      </c>
      <c r="G1" t="s">
        <v>12</v>
      </c>
      <c r="J1" t="s">
        <v>14</v>
      </c>
    </row>
    <row r="2" spans="1:11" ht="15">
      <c r="A2" s="1">
        <v>41353</v>
      </c>
      <c r="B2" s="4">
        <v>1.5571899999999999</v>
      </c>
      <c r="C2" s="5">
        <v>1.59390625</v>
      </c>
      <c r="D2" s="3">
        <v>0.02303538868738375</v>
      </c>
      <c r="E2" s="4">
        <v>1.5839784126984142</v>
      </c>
      <c r="F2" s="3">
        <f>1-B2/E2</f>
        <v>0.01691210718760905</v>
      </c>
      <c r="G2" s="4">
        <v>1.5874810256410186</v>
      </c>
      <c r="H2" s="3">
        <f>1-B2/G2</f>
        <v>0.01908118909880341</v>
      </c>
      <c r="J2" s="3">
        <f>AVERAGE(D2,D3,D7,D10)</f>
        <v>0.02168321623238606</v>
      </c>
      <c r="K2" t="s">
        <v>7</v>
      </c>
    </row>
    <row r="3" spans="1:11" ht="15">
      <c r="A3" s="1">
        <v>41354</v>
      </c>
      <c r="B3" s="4">
        <v>1.55833</v>
      </c>
      <c r="C3" s="5">
        <v>1.5912476923076924</v>
      </c>
      <c r="D3" s="3">
        <v>0.02068671801808164</v>
      </c>
      <c r="E3" s="4">
        <v>1.5824098412698504</v>
      </c>
      <c r="F3" s="3">
        <f>1-B3/E3</f>
        <v>0.015217196355734819</v>
      </c>
      <c r="G3" s="4">
        <v>1.5866712820512774</v>
      </c>
      <c r="H3" s="3">
        <f>1-B3/G3</f>
        <v>0.017862100595050334</v>
      </c>
      <c r="J3" s="3">
        <f>AVERAGE(F4,F8,F9)</f>
        <v>0.01709742363296111</v>
      </c>
      <c r="K3" t="s">
        <v>8</v>
      </c>
    </row>
    <row r="4" spans="1:11" ht="15">
      <c r="A4" s="1">
        <v>41355</v>
      </c>
      <c r="B4" s="4">
        <v>1.5524499999999999</v>
      </c>
      <c r="C4" s="4">
        <v>1.58910197531128</v>
      </c>
      <c r="D4" s="3">
        <f>1-B4/C4</f>
        <v>0.023064583570290176</v>
      </c>
      <c r="E4" s="5">
        <v>1.580563333333333</v>
      </c>
      <c r="F4" s="3">
        <f>1-B4/E4</f>
        <v>0.01778690719975362</v>
      </c>
      <c r="G4" s="4">
        <v>1.5858615384615362</v>
      </c>
      <c r="H4" s="3">
        <f>1-B4/G4</f>
        <v>0.02106838311618886</v>
      </c>
      <c r="J4" s="3">
        <f>AVERAGE(H5,H6,H9)</f>
        <v>0.023725940792501305</v>
      </c>
      <c r="K4" t="s">
        <v>13</v>
      </c>
    </row>
    <row r="5" spans="1:8" ht="15">
      <c r="A5" s="1">
        <v>41356</v>
      </c>
      <c r="B5" s="4">
        <v>1.5467</v>
      </c>
      <c r="C5" s="4">
        <v>1.5863584935186736</v>
      </c>
      <c r="D5" s="3">
        <f>1-B5/C5</f>
        <v>0.02499970446825539</v>
      </c>
      <c r="E5" s="4">
        <v>1.5792726984127086</v>
      </c>
      <c r="F5" s="3">
        <f>1-B5/E5</f>
        <v>0.020625126012402184</v>
      </c>
      <c r="G5" s="5">
        <v>1.5856033333333335</v>
      </c>
      <c r="H5" s="3">
        <f>1-B5/G5</f>
        <v>0.024535350371362452</v>
      </c>
    </row>
    <row r="6" spans="1:8" ht="15">
      <c r="A6" s="1">
        <v>41357</v>
      </c>
      <c r="B6" s="4">
        <v>1.5467</v>
      </c>
      <c r="C6" s="4">
        <v>1.5836150117260814</v>
      </c>
      <c r="D6" s="3">
        <f>1-B6/C6</f>
        <v>0.023310597242852227</v>
      </c>
      <c r="E6" s="4">
        <v>1.5777041269841305</v>
      </c>
      <c r="F6" s="3">
        <f>1-B6/E6</f>
        <v>0.019651420347994386</v>
      </c>
      <c r="G6" s="5">
        <v>1.5835066666666668</v>
      </c>
      <c r="H6" s="3">
        <f>1-B6/G6</f>
        <v>0.023243771208204755</v>
      </c>
    </row>
    <row r="7" spans="1:8" ht="15">
      <c r="A7" s="1">
        <v>41358</v>
      </c>
      <c r="B7" s="4">
        <v>1.5467</v>
      </c>
      <c r="C7" s="5">
        <v>1.5840868181818184</v>
      </c>
      <c r="D7" s="3">
        <f>1-B7/C7</f>
        <v>0.023601495671007666</v>
      </c>
      <c r="E7" s="4">
        <v>1.5761355555555525</v>
      </c>
      <c r="F7" s="3">
        <f>1-B7/E7</f>
        <v>0.018675776618196527</v>
      </c>
      <c r="G7" s="4">
        <v>1.5834323076922985</v>
      </c>
      <c r="H7" s="3">
        <f>1-B7/G7</f>
        <v>0.02319790212303574</v>
      </c>
    </row>
    <row r="8" spans="1:8" ht="15">
      <c r="A8" s="1">
        <v>41359</v>
      </c>
      <c r="B8" s="4">
        <v>1.55013</v>
      </c>
      <c r="C8" s="4">
        <v>1.5781280481408828</v>
      </c>
      <c r="D8" s="3">
        <f>1-B8/C8</f>
        <v>0.017741303168564815</v>
      </c>
      <c r="E8" s="5">
        <v>1.5759566666666667</v>
      </c>
      <c r="F8" s="3">
        <f>1-B8/E8</f>
        <v>0.01638792944814471</v>
      </c>
      <c r="G8" s="4">
        <v>1.5826225641025573</v>
      </c>
      <c r="H8" s="3">
        <f>1-B8/G8</f>
        <v>0.02053083586672011</v>
      </c>
    </row>
    <row r="9" spans="1:8" ht="15">
      <c r="A9" s="1">
        <v>41360</v>
      </c>
      <c r="B9" s="4">
        <v>1.54498</v>
      </c>
      <c r="C9" s="4">
        <v>1.5753845663482906</v>
      </c>
      <c r="D9" s="3">
        <f>1-B9/C9</f>
        <v>0.01929977416166251</v>
      </c>
      <c r="E9" s="5">
        <v>1.5718866666666667</v>
      </c>
      <c r="F9" s="3">
        <f>1-B9/E9</f>
        <v>0.017117434250984997</v>
      </c>
      <c r="G9" s="5">
        <v>1.5819966666666665</v>
      </c>
      <c r="H9" s="3">
        <f>1-B9/G9</f>
        <v>0.02339870079793671</v>
      </c>
    </row>
    <row r="10" spans="1:8" ht="15">
      <c r="A10" s="1">
        <v>41361</v>
      </c>
      <c r="B10" s="4">
        <v>1.5402200000000001</v>
      </c>
      <c r="C10" s="5">
        <v>1.57070625</v>
      </c>
      <c r="D10" s="3">
        <f>1-B10/C10</f>
        <v>0.019409262553071183</v>
      </c>
      <c r="E10" s="4">
        <v>1.5714298412698469</v>
      </c>
      <c r="F10" s="3">
        <f>1-B10/E10</f>
        <v>0.01986079203168656</v>
      </c>
      <c r="G10" s="4">
        <v>1.5810030769230679</v>
      </c>
      <c r="H10" s="3">
        <f>1-B10/G10</f>
        <v>0.02579569737614884</v>
      </c>
    </row>
    <row r="11" spans="4:8" ht="15">
      <c r="D11" s="3">
        <f>AVERAGE(D2:D10)</f>
        <v>0.021683203060129927</v>
      </c>
      <c r="E11" s="3"/>
      <c r="F11" s="3">
        <f>AVERAGE(F2:F10)</f>
        <v>0.018026076605834093</v>
      </c>
      <c r="G11" s="3"/>
      <c r="H11" s="3">
        <f>AVERAGE(H2:H10)</f>
        <v>0.022079325617050134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Ilya</cp:lastModifiedBy>
  <dcterms:created xsi:type="dcterms:W3CDTF">2013-03-30T09:30:16Z</dcterms:created>
  <dcterms:modified xsi:type="dcterms:W3CDTF">2013-04-03T19:46:59Z</dcterms:modified>
  <cp:category/>
  <cp:version/>
  <cp:contentType/>
  <cp:contentStatus/>
</cp:coreProperties>
</file>